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21\組織\02_企画課\共通\02財務係\25 経営比較分析表\R6\"/>
    </mc:Choice>
  </mc:AlternateContent>
  <workbookProtection workbookAlgorithmName="SHA-512" workbookHashValue="ePZPLWfPVlKUxZx+WsI5ijVx+IDfPRcdqmqPaJ3qnQQjwmBY0nPFtPOp/Bujfrv5qL63RGBPo4gZFAuslNZ8/w==" workbookSaltValue="IG99HdtcYf0FnOgy8TkUcQ==" workbookSpinCount="100000" lockStructure="1"/>
  <bookViews>
    <workbookView xWindow="0" yWindow="0" windowWidth="28800" windowHeight="1177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<sst xmlns="http://schemas.openxmlformats.org/spreadsheetml/2006/main" count="231" uniqueCount="114">
  <si>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</si>
  <si>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</si>
  <si>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</si>
  <si>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</si>
  <si>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</si>
  <si>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</si>
  <si>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</si>
  <si>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</si>
  <si>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</si>
  <si>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</si>
  <si>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</si>
  <si>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</si>
  <si>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</si>
  <si>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</si>
  <si>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</si>
  <si>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</si>
  <si>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</si>
  <si>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</si>
  <si>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</si>
  <si>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</si>
  <si>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</si>
  <si>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</si>
  <si>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</si>
  <si>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</si>
  <si>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</si>
  <si>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</si>
  <si>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</si>
  <si>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</si>
  <si>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</si>
  <si>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</si>
  <si>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</si>
  <si>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</si>
  <si>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</si>
  <si>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</si>
  <si>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</si>
  <si>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</si>
  <si>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</si>
  <si>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</si>
  <si>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</si>
  <si>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</si>
  <si>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</si>
  <si>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</si>
  <si>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</si>
  <si>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</si>
  <si>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</si>
  <si>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</si>
  <si>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</si>
  <si>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</si>
  <si>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</si>
  <si>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</si>
  <si>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</si>
  <si>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</si>
  <si>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</si>
  <si>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</si>
  <si>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</si>
  <si>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</si>
  <si>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</si>
  <si>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</si>
  <si>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</si>
  <si>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</si>
  <si>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</si>
  <si>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</si>
  <si>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</si>
  <si>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</si>
  <si>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</si>
  <si>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</si>
  <si>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</si>
  <si>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</si>
  <si>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</si>
  <si>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</si>
  <si>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</si>
  <si>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</si>
  <si>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</si>
  <si>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</si>
  <si>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</si>
  <si>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</si>
  <si>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</si>
  <si>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</si>
  <si>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</si>
  <si>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</si>
  <si>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</si>
  <si>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</si>
  <si>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</si>
  <si>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</si>
  <si>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</si>
  <si>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</si>
  <si>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</si>
  <si>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</si>
  <si>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</si>
  <si>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</si>
  <si>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</si>
  <si>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</si>
  <si>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</si>
  <si>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群馬東部水道企業団</t>
  </si>
  <si>
    <t>法適用</t>
  </si>
  <si>
    <t>水道事業</t>
  </si>
  <si>
    <t>末端給水事業</t>
  </si>
  <si>
    <t>A1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</si>
  <si>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</si>
  <si>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</si>
  <si>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</si>
  <si>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</si>
  <si>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</si>
  <si>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</si>
  <si>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</si>
  <si>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</si>
  <si>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</si>
  <si>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</si>
  <si>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</si>
  <si>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</si>
  <si>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</si>
  <si>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経営収支比率は上昇し100％を上回っており、各指標からも経営の健全性・効率性はおおむね良好と言えるが、企業債残高対給水収益比率は類似団体より上回っているため、広域化に伴う交付金が終了となる令和７年度以降の建設改良事業の実施は、現金預金残高とのバランスを検討しなればならない。
　料金改定の実施により給水収益は増加したが、物価高騰や人件費等の上昇による費用の増加が見込まれるため、創意工夫により費用の削減をしながら計画的に事業を実施し、健全経営に努めていく。
</t>
    <rPh sb="1" eb="3">
      <t>ケイエイ</t>
    </rPh>
    <rPh sb="3" eb="5">
      <t>シュウシ</t>
    </rPh>
    <rPh sb="5" eb="7">
      <t>ヒリツ</t>
    </rPh>
    <rPh sb="8" eb="10">
      <t>ジョウショウ</t>
    </rPh>
    <rPh sb="16" eb="18">
      <t>ウワマワ</t>
    </rPh>
    <rPh sb="23" eb="24">
      <t>カク</t>
    </rPh>
    <rPh sb="24" eb="26">
      <t>シヒョウ</t>
    </rPh>
    <rPh sb="29" eb="31">
      <t>ケイエイ</t>
    </rPh>
    <rPh sb="32" eb="35">
      <t>ケンゼンセイ</t>
    </rPh>
    <rPh sb="36" eb="39">
      <t>コウリツセイ</t>
    </rPh>
    <rPh sb="44" eb="46">
      <t>リョウコウ</t>
    </rPh>
    <rPh sb="47" eb="48">
      <t>イ</t>
    </rPh>
    <rPh sb="52" eb="54">
      <t>キギョウ</t>
    </rPh>
    <rPh sb="54" eb="55">
      <t>サイ</t>
    </rPh>
    <rPh sb="55" eb="57">
      <t>ザンダカ</t>
    </rPh>
    <rPh sb="57" eb="58">
      <t>タイ</t>
    </rPh>
    <rPh sb="58" eb="60">
      <t>キュウスイ</t>
    </rPh>
    <rPh sb="60" eb="62">
      <t>シュウエキ</t>
    </rPh>
    <rPh sb="62" eb="64">
      <t>ヒリツ</t>
    </rPh>
    <rPh sb="65" eb="67">
      <t>ルイジ</t>
    </rPh>
    <rPh sb="67" eb="69">
      <t>ダンタイ</t>
    </rPh>
    <rPh sb="71" eb="73">
      <t>ウワマワ</t>
    </rPh>
    <rPh sb="80" eb="83">
      <t>コウイキカ</t>
    </rPh>
    <rPh sb="84" eb="85">
      <t>トモナ</t>
    </rPh>
    <rPh sb="86" eb="89">
      <t>コウフキン</t>
    </rPh>
    <rPh sb="90" eb="92">
      <t>シュウリョウ</t>
    </rPh>
    <rPh sb="95" eb="97">
      <t>レイワ</t>
    </rPh>
    <rPh sb="98" eb="100">
      <t>ネンド</t>
    </rPh>
    <rPh sb="100" eb="102">
      <t>イコウ</t>
    </rPh>
    <rPh sb="103" eb="105">
      <t>ケンセツ</t>
    </rPh>
    <rPh sb="105" eb="107">
      <t>カイリョウ</t>
    </rPh>
    <rPh sb="107" eb="109">
      <t>ジギョウ</t>
    </rPh>
    <rPh sb="110" eb="112">
      <t>ジッシ</t>
    </rPh>
    <rPh sb="114" eb="116">
      <t>ゲンキン</t>
    </rPh>
    <rPh sb="116" eb="118">
      <t>ヨキン</t>
    </rPh>
    <rPh sb="118" eb="120">
      <t>ザンダカ</t>
    </rPh>
    <rPh sb="127" eb="129">
      <t>ケントウ</t>
    </rPh>
    <rPh sb="140" eb="142">
      <t>リョウキン</t>
    </rPh>
    <rPh sb="142" eb="144">
      <t>カイテイ</t>
    </rPh>
    <rPh sb="145" eb="147">
      <t>ジッシ</t>
    </rPh>
    <rPh sb="150" eb="152">
      <t>キュウスイ</t>
    </rPh>
    <rPh sb="152" eb="154">
      <t>シュウエキ</t>
    </rPh>
    <rPh sb="155" eb="157">
      <t>ゾウカ</t>
    </rPh>
    <rPh sb="161" eb="163">
      <t>ブッカ</t>
    </rPh>
    <rPh sb="163" eb="165">
      <t>コウトウ</t>
    </rPh>
    <rPh sb="166" eb="169">
      <t>ジンケンヒ</t>
    </rPh>
    <rPh sb="169" eb="170">
      <t>トウ</t>
    </rPh>
    <rPh sb="171" eb="173">
      <t>ジョウショウ</t>
    </rPh>
    <rPh sb="176" eb="178">
      <t>ヒヨウ</t>
    </rPh>
    <rPh sb="179" eb="181">
      <t>ゾウカ</t>
    </rPh>
    <rPh sb="182" eb="184">
      <t>ミコ</t>
    </rPh>
    <rPh sb="207" eb="210">
      <t>ケイカクテキ</t>
    </rPh>
    <rPh sb="211" eb="213">
      <t>ジギョウ</t>
    </rPh>
    <rPh sb="214" eb="216">
      <t>ジッシ</t>
    </rPh>
    <rPh sb="223" eb="224">
      <t>ツト</t>
    </rPh>
    <phoneticPr fontId="4"/>
  </si>
  <si>
    <t>①「有形固定資産減価償却率」は、老朽化資産の更新を計画的に行っているため、数値は横ばいで類似団体に比べて低い数値で推移している。
②「管路経年化率」は、交付金等を活用して行った布設替の管路が増加したため減少した。
③「管路更新率」は、積極的な配水管の更新により増加した。</t>
    <rPh sb="2" eb="4">
      <t>ユウケイ</t>
    </rPh>
    <rPh sb="4" eb="6">
      <t>コテイ</t>
    </rPh>
    <rPh sb="6" eb="8">
      <t>シサン</t>
    </rPh>
    <rPh sb="8" eb="10">
      <t>ゲンカ</t>
    </rPh>
    <rPh sb="10" eb="12">
      <t>ショウキャク</t>
    </rPh>
    <rPh sb="12" eb="13">
      <t>リツ</t>
    </rPh>
    <rPh sb="16" eb="19">
      <t>ロウキュウカ</t>
    </rPh>
    <rPh sb="19" eb="21">
      <t>シサン</t>
    </rPh>
    <rPh sb="22" eb="24">
      <t>コウシン</t>
    </rPh>
    <rPh sb="25" eb="27">
      <t>ケイカク</t>
    </rPh>
    <rPh sb="27" eb="28">
      <t>テキ</t>
    </rPh>
    <rPh sb="29" eb="30">
      <t>オコナ</t>
    </rPh>
    <rPh sb="37" eb="39">
      <t>スウチ</t>
    </rPh>
    <rPh sb="40" eb="41">
      <t>ヨコ</t>
    </rPh>
    <rPh sb="44" eb="46">
      <t>ルイジ</t>
    </rPh>
    <rPh sb="46" eb="48">
      <t>ダンタイ</t>
    </rPh>
    <rPh sb="49" eb="50">
      <t>クラ</t>
    </rPh>
    <rPh sb="52" eb="53">
      <t>ヒク</t>
    </rPh>
    <rPh sb="54" eb="56">
      <t>スウチ</t>
    </rPh>
    <rPh sb="57" eb="59">
      <t>スイイ</t>
    </rPh>
    <rPh sb="67" eb="69">
      <t>カンロ</t>
    </rPh>
    <rPh sb="69" eb="72">
      <t>ケイネンカ</t>
    </rPh>
    <rPh sb="72" eb="73">
      <t>リツ</t>
    </rPh>
    <rPh sb="76" eb="79">
      <t>コウフキン</t>
    </rPh>
    <rPh sb="79" eb="80">
      <t>トウ</t>
    </rPh>
    <rPh sb="81" eb="83">
      <t>カツヨウ</t>
    </rPh>
    <rPh sb="85" eb="86">
      <t>オコナ</t>
    </rPh>
    <rPh sb="88" eb="90">
      <t>フセツ</t>
    </rPh>
    <rPh sb="90" eb="91">
      <t>カ</t>
    </rPh>
    <rPh sb="92" eb="94">
      <t>カンロ</t>
    </rPh>
    <rPh sb="95" eb="97">
      <t>ゾウカ</t>
    </rPh>
    <rPh sb="101" eb="103">
      <t>ゲンショウ</t>
    </rPh>
    <rPh sb="109" eb="111">
      <t>カンロ</t>
    </rPh>
    <rPh sb="111" eb="113">
      <t>コウシン</t>
    </rPh>
    <rPh sb="113" eb="114">
      <t>リツ</t>
    </rPh>
    <rPh sb="130" eb="132">
      <t>ゾウカ</t>
    </rPh>
    <phoneticPr fontId="4"/>
  </si>
  <si>
    <t>①「経常収支比率」は、交付金の活用による浄水施設や管路更新に伴う減価償却費の増加と物価高騰の影響により費用が増加したものの、料金改定による給水収益の増収により上昇した。
②「累積欠損金比率」は、0％であり、累積欠損金は発生していない。
③「流動比率」は、現金預金残高の増加により前年度に比べ微増した。
④「企業債残高対給水収益比率」は、令和6年度までは、広域化に伴う交付金や企業債を活用し事業を行っているため、企業債残高は横ばいであるが、令和5年度から激変緩和措置を適用した料金改定を行ったことにより給水収益が増加したため、前年度に比べ減少した。
⑤「料金回収率」は、給水収益の増収及び費用の減少により上昇した。
⑥「給水原価」は、有収水量の減少により数値は増加した。
⑦「施設利用率」は、給水人口の減少や節水機器の普及などにより1日平均配水量が減少したため前年度よりも数値は減少したものの、広域化により施設の統廃合を行っているため、類似団体よりも高い数値で推移している。
⑧「有収率」は、老朽化した管路の更新や漏水調査の実施により上昇したものの、類似団体と比べると下回っているため、今後も有収率を向上するための取組が必要である。</t>
    <rPh sb="2" eb="4">
      <t>ケイジョウ</t>
    </rPh>
    <rPh sb="4" eb="6">
      <t>シュウシ</t>
    </rPh>
    <rPh sb="6" eb="8">
      <t>ヒリツ</t>
    </rPh>
    <rPh sb="11" eb="14">
      <t>コウフキン</t>
    </rPh>
    <rPh sb="15" eb="17">
      <t>カツヨウ</t>
    </rPh>
    <rPh sb="20" eb="22">
      <t>ジョウスイ</t>
    </rPh>
    <rPh sb="22" eb="24">
      <t>シセツ</t>
    </rPh>
    <rPh sb="25" eb="27">
      <t>カンロ</t>
    </rPh>
    <rPh sb="27" eb="29">
      <t>コウシン</t>
    </rPh>
    <rPh sb="30" eb="31">
      <t>トモナ</t>
    </rPh>
    <rPh sb="32" eb="34">
      <t>ゲンカ</t>
    </rPh>
    <rPh sb="34" eb="36">
      <t>ショウキャク</t>
    </rPh>
    <rPh sb="36" eb="37">
      <t>ヒ</t>
    </rPh>
    <rPh sb="38" eb="40">
      <t>ゾウカ</t>
    </rPh>
    <rPh sb="41" eb="43">
      <t>ブッカ</t>
    </rPh>
    <rPh sb="43" eb="45">
      <t>コウトウ</t>
    </rPh>
    <rPh sb="46" eb="48">
      <t>エイキョウ</t>
    </rPh>
    <rPh sb="51" eb="53">
      <t>ヒヨウ</t>
    </rPh>
    <rPh sb="54" eb="56">
      <t>ゾウカ</t>
    </rPh>
    <rPh sb="74" eb="76">
      <t>ゾウシュウ</t>
    </rPh>
    <rPh sb="79" eb="81">
      <t>ジョウショウ</t>
    </rPh>
    <rPh sb="87" eb="89">
      <t>ルイセキ</t>
    </rPh>
    <rPh sb="89" eb="91">
      <t>ケッソン</t>
    </rPh>
    <rPh sb="91" eb="92">
      <t>キン</t>
    </rPh>
    <rPh sb="92" eb="94">
      <t>ヒリツ</t>
    </rPh>
    <rPh sb="103" eb="105">
      <t>ルイセキ</t>
    </rPh>
    <rPh sb="105" eb="107">
      <t>ケッソン</t>
    </rPh>
    <rPh sb="107" eb="108">
      <t>キン</t>
    </rPh>
    <rPh sb="109" eb="111">
      <t>ハッセイ</t>
    </rPh>
    <rPh sb="120" eb="122">
      <t>リュウドウ</t>
    </rPh>
    <rPh sb="122" eb="124">
      <t>ヒリツ</t>
    </rPh>
    <rPh sb="127" eb="129">
      <t>ゲンキン</t>
    </rPh>
    <rPh sb="129" eb="131">
      <t>ヨキン</t>
    </rPh>
    <rPh sb="131" eb="133">
      <t>ザンダカ</t>
    </rPh>
    <rPh sb="134" eb="136">
      <t>ゾウカ</t>
    </rPh>
    <rPh sb="139" eb="142">
      <t>ゼンネンド</t>
    </rPh>
    <rPh sb="143" eb="144">
      <t>クラ</t>
    </rPh>
    <rPh sb="145" eb="147">
      <t>ビゾウ</t>
    </rPh>
    <rPh sb="153" eb="155">
      <t>キギョウ</t>
    </rPh>
    <rPh sb="155" eb="156">
      <t>サイ</t>
    </rPh>
    <rPh sb="156" eb="158">
      <t>ザンダカ</t>
    </rPh>
    <rPh sb="158" eb="159">
      <t>タイ</t>
    </rPh>
    <rPh sb="159" eb="161">
      <t>キュウスイ</t>
    </rPh>
    <rPh sb="161" eb="163">
      <t>シュウエキ</t>
    </rPh>
    <rPh sb="163" eb="165">
      <t>ヒリツ</t>
    </rPh>
    <rPh sb="168" eb="170">
      <t>レイワ</t>
    </rPh>
    <rPh sb="171" eb="173">
      <t>ネンド</t>
    </rPh>
    <rPh sb="177" eb="180">
      <t>コウイキカ</t>
    </rPh>
    <rPh sb="181" eb="182">
      <t>トモナ</t>
    </rPh>
    <rPh sb="183" eb="186">
      <t>コウフキン</t>
    </rPh>
    <rPh sb="187" eb="189">
      <t>キギョウ</t>
    </rPh>
    <rPh sb="189" eb="190">
      <t>サイ</t>
    </rPh>
    <rPh sb="191" eb="193">
      <t>カツヨウ</t>
    </rPh>
    <rPh sb="194" eb="196">
      <t>ジギョウ</t>
    </rPh>
    <rPh sb="197" eb="198">
      <t>オコナ</t>
    </rPh>
    <rPh sb="205" eb="207">
      <t>キギョウ</t>
    </rPh>
    <rPh sb="207" eb="208">
      <t>サイ</t>
    </rPh>
    <rPh sb="208" eb="210">
      <t>ザンダカ</t>
    </rPh>
    <rPh sb="211" eb="212">
      <t>ヨコ</t>
    </rPh>
    <rPh sb="219" eb="221">
      <t>レイワ</t>
    </rPh>
    <rPh sb="222" eb="224">
      <t>ネンド</t>
    </rPh>
    <rPh sb="226" eb="228">
      <t>ゲキヘン</t>
    </rPh>
    <rPh sb="228" eb="230">
      <t>カンワ</t>
    </rPh>
    <rPh sb="230" eb="232">
      <t>ソチ</t>
    </rPh>
    <rPh sb="233" eb="235">
      <t>テキヨウ</t>
    </rPh>
    <rPh sb="237" eb="239">
      <t>リョウキン</t>
    </rPh>
    <rPh sb="239" eb="241">
      <t>カイテイ</t>
    </rPh>
    <rPh sb="242" eb="243">
      <t>オコナ</t>
    </rPh>
    <rPh sb="250" eb="252">
      <t>キュウスイ</t>
    </rPh>
    <rPh sb="252" eb="254">
      <t>シュウエキ</t>
    </rPh>
    <rPh sb="255" eb="257">
      <t>ゾウカ</t>
    </rPh>
    <rPh sb="262" eb="265">
      <t>ゼンネンド</t>
    </rPh>
    <rPh sb="266" eb="267">
      <t>クラ</t>
    </rPh>
    <rPh sb="268" eb="270">
      <t>ゲンショウ</t>
    </rPh>
    <rPh sb="276" eb="278">
      <t>リョウキン</t>
    </rPh>
    <rPh sb="278" eb="280">
      <t>カイシュウ</t>
    </rPh>
    <rPh sb="280" eb="281">
      <t>リツ</t>
    </rPh>
    <rPh sb="284" eb="286">
      <t>キュウスイ</t>
    </rPh>
    <rPh sb="286" eb="288">
      <t>シュウエキ</t>
    </rPh>
    <rPh sb="289" eb="291">
      <t>ゾウシュウ</t>
    </rPh>
    <rPh sb="291" eb="292">
      <t>オヨ</t>
    </rPh>
    <rPh sb="293" eb="295">
      <t>ヒヨウ</t>
    </rPh>
    <rPh sb="296" eb="298">
      <t>ゲンショウ</t>
    </rPh>
    <rPh sb="301" eb="303">
      <t>ジョウショウ</t>
    </rPh>
    <rPh sb="309" eb="311">
      <t>キュウスイ</t>
    </rPh>
    <rPh sb="311" eb="313">
      <t>ゲンカ</t>
    </rPh>
    <rPh sb="316" eb="318">
      <t>ユウシュウ</t>
    </rPh>
    <rPh sb="318" eb="320">
      <t>スイリョウ</t>
    </rPh>
    <rPh sb="321" eb="323">
      <t>ゲンショウ</t>
    </rPh>
    <rPh sb="326" eb="328">
      <t>スウチ</t>
    </rPh>
    <rPh sb="329" eb="331">
      <t>ゾウカ</t>
    </rPh>
    <rPh sb="337" eb="339">
      <t>シセツ</t>
    </rPh>
    <rPh sb="339" eb="341">
      <t>リヨウ</t>
    </rPh>
    <rPh sb="341" eb="342">
      <t>リツ</t>
    </rPh>
    <rPh sb="345" eb="347">
      <t>キュウスイ</t>
    </rPh>
    <rPh sb="347" eb="349">
      <t>ジンコウ</t>
    </rPh>
    <rPh sb="350" eb="352">
      <t>ゲンショウ</t>
    </rPh>
    <rPh sb="353" eb="355">
      <t>セッスイ</t>
    </rPh>
    <rPh sb="355" eb="357">
      <t>キキ</t>
    </rPh>
    <rPh sb="358" eb="360">
      <t>フキュウ</t>
    </rPh>
    <rPh sb="366" eb="367">
      <t>ニチ</t>
    </rPh>
    <rPh sb="367" eb="369">
      <t>ヘイキン</t>
    </rPh>
    <rPh sb="369" eb="371">
      <t>ハイスイ</t>
    </rPh>
    <rPh sb="371" eb="372">
      <t>リョウ</t>
    </rPh>
    <rPh sb="373" eb="375">
      <t>ゲンショウ</t>
    </rPh>
    <rPh sb="379" eb="382">
      <t>ゼンネンド</t>
    </rPh>
    <rPh sb="385" eb="387">
      <t>スウチ</t>
    </rPh>
    <rPh sb="388" eb="390">
      <t>ゲンショウ</t>
    </rPh>
    <rPh sb="396" eb="399">
      <t>コウイキカ</t>
    </rPh>
    <rPh sb="402" eb="404">
      <t>シセツ</t>
    </rPh>
    <rPh sb="405" eb="408">
      <t>トウハイゴウ</t>
    </rPh>
    <rPh sb="409" eb="410">
      <t>オコナ</t>
    </rPh>
    <rPh sb="417" eb="419">
      <t>ルイジ</t>
    </rPh>
    <rPh sb="419" eb="421">
      <t>ダンタイ</t>
    </rPh>
    <rPh sb="424" eb="425">
      <t>タカ</t>
    </rPh>
    <rPh sb="426" eb="428">
      <t>スウチ</t>
    </rPh>
    <rPh sb="429" eb="431">
      <t>スイイ</t>
    </rPh>
    <rPh sb="439" eb="441">
      <t>ユウシュウ</t>
    </rPh>
    <rPh sb="441" eb="442">
      <t>リツ</t>
    </rPh>
    <rPh sb="445" eb="448">
      <t>ロウキュウカ</t>
    </rPh>
    <rPh sb="450" eb="452">
      <t>カンロ</t>
    </rPh>
    <rPh sb="453" eb="455">
      <t>コウシン</t>
    </rPh>
    <rPh sb="456" eb="458">
      <t>ロウスイ</t>
    </rPh>
    <rPh sb="458" eb="460">
      <t>チョウサ</t>
    </rPh>
    <rPh sb="461" eb="463">
      <t>ジッシ</t>
    </rPh>
    <rPh sb="466" eb="468">
      <t>ジョウショウ</t>
    </rPh>
    <rPh sb="474" eb="476">
      <t>ルイジ</t>
    </rPh>
    <rPh sb="476" eb="478">
      <t>ダンタイ</t>
    </rPh>
    <rPh sb="479" eb="480">
      <t>クラ</t>
    </rPh>
    <rPh sb="483" eb="485">
      <t>シタマワ</t>
    </rPh>
    <rPh sb="492" eb="494">
      <t>コンゴ</t>
    </rPh>
    <rPh sb="495" eb="497">
      <t>ユウシュウ</t>
    </rPh>
    <rPh sb="497" eb="498">
      <t>リツ</t>
    </rPh>
    <rPh sb="499" eb="501">
      <t>コウジョウ</t>
    </rPh>
    <rPh sb="506" eb="507">
      <t>ト</t>
    </rPh>
    <rPh sb="507" eb="508">
      <t>ク</t>
    </rPh>
    <rPh sb="509" eb="5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</si>
</sst>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0.89</c:v>
                </c:pt>
                <c:pt idx="1">
                  <c:v>0.93</c:v>
                </c:pt>
                <c:pt idx="2">
                  <c:v>1.06</c:v>
                </c:pt>
                <c:pt idx="3">
                  <c:v>0.79</c:v>
                </c:pt>
                <c:pt idx="4">
                  <c:v>0.93</c:v>
                </c:pt>
              </c:numCache>
            </c:numRef>
          </c:val>
          <c:extLst>
            <c:ext xmlns:c16="http://schemas.microsoft.com/office/drawing/2014/chart" uri="{C3380CC4-5D6E-409C-BE32-E72D297353CC}">
              <c16:uniqueId val="{00000000-FCC6-41AD-8454-9D2609A192F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FCC6-41AD-8454-9D2609A192F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79.69</c:v>
                </c:pt>
                <c:pt idx="1">
                  <c:v>78.099999999999994</c:v>
                </c:pt>
                <c:pt idx="2">
                  <c:v>76.47</c:v>
                </c:pt>
                <c:pt idx="3">
                  <c:v>73.62</c:v>
                </c:pt>
                <c:pt idx="4">
                  <c:v>71.48</c:v>
                </c:pt>
              </c:numCache>
            </c:numRef>
          </c:val>
          <c:extLst>
            <c:ext xmlns:c16="http://schemas.microsoft.com/office/drawing/2014/chart" uri="{C3380CC4-5D6E-409C-BE32-E72D297353CC}">
              <c16:uniqueId val="{00000000-F362-4BA4-AB34-CF5B5230F97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F362-4BA4-AB34-CF5B5230F97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83.28</c:v>
                </c:pt>
                <c:pt idx="1">
                  <c:v>83.88</c:v>
                </c:pt>
                <c:pt idx="2">
                  <c:v>83.77</c:v>
                </c:pt>
                <c:pt idx="3">
                  <c:v>84.18</c:v>
                </c:pt>
                <c:pt idx="4">
                  <c:v>85.2</c:v>
                </c:pt>
              </c:numCache>
            </c:numRef>
          </c:val>
          <c:extLst>
            <c:ext xmlns:c16="http://schemas.microsoft.com/office/drawing/2014/chart" uri="{C3380CC4-5D6E-409C-BE32-E72D297353CC}">
              <c16:uniqueId val="{00000000-FA1C-4781-8F3E-CF04E5B2CA2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FA1C-4781-8F3E-CF04E5B2CA2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116.58</c:v>
                </c:pt>
                <c:pt idx="1">
                  <c:v>115.77</c:v>
                </c:pt>
                <c:pt idx="2">
                  <c:v>111.71</c:v>
                </c:pt>
                <c:pt idx="3">
                  <c:v>114.79</c:v>
                </c:pt>
                <c:pt idx="4">
                  <c:v>116.16</c:v>
                </c:pt>
              </c:numCache>
            </c:numRef>
          </c:val>
          <c:extLst>
            <c:ext xmlns:c16="http://schemas.microsoft.com/office/drawing/2014/chart" uri="{C3380CC4-5D6E-409C-BE32-E72D297353CC}">
              <c16:uniqueId val="{00000000-2307-4B53-9B0F-9DFFB22120A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2307-4B53-9B0F-9DFFB22120A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44.98</c:v>
                </c:pt>
                <c:pt idx="1">
                  <c:v>45.34</c:v>
                </c:pt>
                <c:pt idx="2">
                  <c:v>45.49</c:v>
                </c:pt>
                <c:pt idx="3">
                  <c:v>45.28</c:v>
                </c:pt>
                <c:pt idx="4">
                  <c:v>45.71</c:v>
                </c:pt>
              </c:numCache>
            </c:numRef>
          </c:val>
          <c:extLst>
            <c:ext xmlns:c16="http://schemas.microsoft.com/office/drawing/2014/chart" uri="{C3380CC4-5D6E-409C-BE32-E72D297353CC}">
              <c16:uniqueId val="{00000000-A804-442A-8EF4-A4377AF27CD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A804-442A-8EF4-A4377AF27CD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9.7799999999999994</c:v>
                </c:pt>
                <c:pt idx="1">
                  <c:v>10.8</c:v>
                </c:pt>
                <c:pt idx="2">
                  <c:v>11.41</c:v>
                </c:pt>
                <c:pt idx="3">
                  <c:v>14.37</c:v>
                </c:pt>
                <c:pt idx="4">
                  <c:v>12.82</c:v>
                </c:pt>
              </c:numCache>
            </c:numRef>
          </c:val>
          <c:extLst>
            <c:ext xmlns:c16="http://schemas.microsoft.com/office/drawing/2014/chart" uri="{C3380CC4-5D6E-409C-BE32-E72D297353CC}">
              <c16:uniqueId val="{00000000-FFD3-4BBC-BF89-C3C8D7F285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FFD3-4BBC-BF89-C3C8D7F285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84-4F4A-8265-A729414A3A5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384-4F4A-8265-A729414A3A5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284.97000000000003</c:v>
                </c:pt>
                <c:pt idx="1">
                  <c:v>180.74</c:v>
                </c:pt>
                <c:pt idx="2">
                  <c:v>171.14</c:v>
                </c:pt>
                <c:pt idx="3">
                  <c:v>155.22999999999999</c:v>
                </c:pt>
                <c:pt idx="4">
                  <c:v>156.25</c:v>
                </c:pt>
              </c:numCache>
            </c:numRef>
          </c:val>
          <c:extLst>
            <c:ext xmlns:c16="http://schemas.microsoft.com/office/drawing/2014/chart" uri="{C3380CC4-5D6E-409C-BE32-E72D297353CC}">
              <c16:uniqueId val="{00000000-488F-4C15-85DC-9BDD0DC7D8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488F-4C15-85DC-9BDD0DC7D8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326.83</c:v>
                </c:pt>
                <c:pt idx="1">
                  <c:v>328.88</c:v>
                </c:pt>
                <c:pt idx="2">
                  <c:v>334.74</c:v>
                </c:pt>
                <c:pt idx="3">
                  <c:v>332.93</c:v>
                </c:pt>
                <c:pt idx="4">
                  <c:v>323.24</c:v>
                </c:pt>
              </c:numCache>
            </c:numRef>
          </c:val>
          <c:extLst>
            <c:ext xmlns:c16="http://schemas.microsoft.com/office/drawing/2014/chart" uri="{C3380CC4-5D6E-409C-BE32-E72D297353CC}">
              <c16:uniqueId val="{00000000-F6EA-470C-B2B5-7ECED7EAB4C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F6EA-470C-B2B5-7ECED7EAB4C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114.68</c:v>
                </c:pt>
                <c:pt idx="1">
                  <c:v>113.05</c:v>
                </c:pt>
                <c:pt idx="2">
                  <c:v>108.24</c:v>
                </c:pt>
                <c:pt idx="3">
                  <c:v>112.58</c:v>
                </c:pt>
                <c:pt idx="4">
                  <c:v>114.11</c:v>
                </c:pt>
              </c:numCache>
            </c:numRef>
          </c:val>
          <c:extLst>
            <c:ext xmlns:c16="http://schemas.microsoft.com/office/drawing/2014/chart" uri="{C3380CC4-5D6E-409C-BE32-E72D297353CC}">
              <c16:uniqueId val="{00000000-7F54-4D59-8682-2ED587BB55A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7F54-4D59-8682-2ED587BB55A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133.91999999999999</c:v>
                </c:pt>
                <c:pt idx="1">
                  <c:v>136.58000000000001</c:v>
                </c:pt>
                <c:pt idx="2">
                  <c:v>143.43</c:v>
                </c:pt>
                <c:pt idx="3">
                  <c:v>140.37</c:v>
                </c:pt>
                <c:pt idx="4">
                  <c:v>143.88</c:v>
                </c:pt>
              </c:numCache>
            </c:numRef>
          </c:val>
          <c:extLst>
            <c:ext xmlns:c16="http://schemas.microsoft.com/office/drawing/2014/chart" uri="{C3380CC4-5D6E-409C-BE32-E72D297353CC}">
              <c16:uniqueId val="{00000000-FC7B-409B-AE62-6D9E750B9DE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FC7B-409B-AE62-6D9E750B9DE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F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群馬県　群馬東部水道企業団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A1</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75.08</v>
      </c>
      <c r="J10" s="37"/>
      <c r="K10" s="37"/>
      <c r="L10" s="37"/>
      <c r="M10" s="37"/>
      <c r="N10" s="37"/>
      <c r="O10" s="64"/>
      <c r="P10" s="54">
        <f>データ!$P$6</f>
        <v>99.49</v>
      </c>
      <c r="Q10" s="54"/>
      <c r="R10" s="54"/>
      <c r="S10" s="54"/>
      <c r="T10" s="54"/>
      <c r="U10" s="54"/>
      <c r="V10" s="54"/>
      <c r="W10" s="65">
        <f>データ!$Q$6</f>
        <v>2750</v>
      </c>
      <c r="X10" s="65"/>
      <c r="Y10" s="65"/>
      <c r="Z10" s="65"/>
      <c r="AA10" s="65"/>
      <c r="AB10" s="65"/>
      <c r="AC10" s="65"/>
      <c r="AD10" s="2"/>
      <c r="AE10" s="2"/>
      <c r="AF10" s="2"/>
      <c r="AG10" s="2"/>
      <c r="AH10" s="2"/>
      <c r="AI10" s="2"/>
      <c r="AJ10" s="2"/>
      <c r="AK10" s="2"/>
      <c r="AL10" s="65">
        <f>データ!$U$6</f>
        <v>444181</v>
      </c>
      <c r="AM10" s="65"/>
      <c r="AN10" s="65"/>
      <c r="AO10" s="65"/>
      <c r="AP10" s="65"/>
      <c r="AQ10" s="65"/>
      <c r="AR10" s="65"/>
      <c r="AS10" s="65"/>
      <c r="AT10" s="36">
        <f>データ!$V$6</f>
        <v>423.2</v>
      </c>
      <c r="AU10" s="37"/>
      <c r="AV10" s="37"/>
      <c r="AW10" s="37"/>
      <c r="AX10" s="37"/>
      <c r="AY10" s="37"/>
      <c r="AZ10" s="37"/>
      <c r="BA10" s="37"/>
      <c r="BB10" s="54">
        <f>データ!$W$6</f>
        <v>1049.58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FPzTBS4e4zXH2BK0oAoJ7WJ7OEU21mQ3LO6rAcRXmAh1NqMeUtVkQk8OtRKgF5ziiBtPE9oS6HlGq+S/QfDJw==" saltValue="9VjHsRC3PlP9j+lFafM52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109193</v>
      </c>
      <c r="D6" s="20">
        <f t="shared" si="3"/>
        <v>46</v>
      </c>
      <c r="E6" s="20">
        <f t="shared" si="3"/>
        <v>1</v>
      </c>
      <c r="F6" s="20">
        <f t="shared" si="3"/>
        <v>0</v>
      </c>
      <c r="G6" s="20">
        <f t="shared" si="3"/>
        <v>1</v>
      </c>
      <c r="H6" s="20" t="str">
        <f t="shared" si="3"/>
        <v>群馬県　群馬東部水道企業団</v>
      </c>
      <c r="I6" s="20" t="str">
        <f t="shared" si="3"/>
        <v>法適用</v>
      </c>
      <c r="J6" s="20" t="str">
        <f t="shared" si="3"/>
        <v>水道事業</v>
      </c>
      <c r="K6" s="20" t="str">
        <f t="shared" si="3"/>
        <v>末端給水事業</v>
      </c>
      <c r="L6" s="20" t="str">
        <f t="shared" si="3"/>
        <v>A1</v>
      </c>
      <c r="M6" s="20" t="str">
        <f t="shared" si="3"/>
        <v>その他</v>
      </c>
      <c r="N6" s="21" t="str">
        <f t="shared" si="3"/>
        <v>-</v>
      </c>
      <c r="O6" s="21">
        <f t="shared" si="3"/>
        <v>75.08</v>
      </c>
      <c r="P6" s="21">
        <f t="shared" si="3"/>
        <v>99.49</v>
      </c>
      <c r="Q6" s="21">
        <f t="shared" si="3"/>
        <v>2750</v>
      </c>
      <c r="R6" s="21" t="str">
        <f t="shared" si="3"/>
        <v>-</v>
      </c>
      <c r="S6" s="21" t="str">
        <f t="shared" si="3"/>
        <v>-</v>
      </c>
      <c r="T6" s="21" t="str">
        <f t="shared" si="3"/>
        <v>-</v>
      </c>
      <c r="U6" s="21">
        <f t="shared" si="3"/>
        <v>444181</v>
      </c>
      <c r="V6" s="21">
        <f t="shared" si="3"/>
        <v>423.2</v>
      </c>
      <c r="W6" s="21">
        <f t="shared" si="3"/>
        <v>1049.58</v>
      </c>
      <c r="X6" s="22">
        <f>IF(X7="",NA(),X7)</f>
        <v>116.58</v>
      </c>
      <c r="Y6" s="22">
        <f t="shared" ref="Y6:AG6" si="4">IF(Y7="",NA(),Y7)</f>
        <v>115.77</v>
      </c>
      <c r="Z6" s="22">
        <f t="shared" si="4"/>
        <v>111.71</v>
      </c>
      <c r="AA6" s="22">
        <f t="shared" si="4"/>
        <v>114.79</v>
      </c>
      <c r="AB6" s="22">
        <f t="shared" si="4"/>
        <v>116.16</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284.97000000000003</v>
      </c>
      <c r="AU6" s="22">
        <f t="shared" ref="AU6:BC6" si="6">IF(AU7="",NA(),AU7)</f>
        <v>180.74</v>
      </c>
      <c r="AV6" s="22">
        <f t="shared" si="6"/>
        <v>171.14</v>
      </c>
      <c r="AW6" s="22">
        <f t="shared" si="6"/>
        <v>155.22999999999999</v>
      </c>
      <c r="AX6" s="22">
        <f t="shared" si="6"/>
        <v>156.25</v>
      </c>
      <c r="AY6" s="22">
        <f t="shared" si="6"/>
        <v>239.45</v>
      </c>
      <c r="AZ6" s="22">
        <f t="shared" si="6"/>
        <v>246.01</v>
      </c>
      <c r="BA6" s="22">
        <f t="shared" si="6"/>
        <v>228.89</v>
      </c>
      <c r="BB6" s="22">
        <f t="shared" si="6"/>
        <v>232.66</v>
      </c>
      <c r="BC6" s="22">
        <f t="shared" si="6"/>
        <v>217.12</v>
      </c>
      <c r="BD6" s="21" t="str">
        <f>IF(BD7="","",IF(BD7="-","【-】","【"&amp;SUBSTITUTE(TEXT(BD7,"#,##0.00"),"-","△")&amp;"】"))</f>
        <v>【239.69】</v>
      </c>
      <c r="BE6" s="22">
        <f>IF(BE7="",NA(),BE7)</f>
        <v>326.83</v>
      </c>
      <c r="BF6" s="22">
        <f t="shared" ref="BF6:BN6" si="7">IF(BF7="",NA(),BF7)</f>
        <v>328.88</v>
      </c>
      <c r="BG6" s="22">
        <f t="shared" si="7"/>
        <v>334.74</v>
      </c>
      <c r="BH6" s="22">
        <f t="shared" si="7"/>
        <v>332.93</v>
      </c>
      <c r="BI6" s="22">
        <f t="shared" si="7"/>
        <v>323.24</v>
      </c>
      <c r="BJ6" s="22">
        <f t="shared" si="7"/>
        <v>259.56</v>
      </c>
      <c r="BK6" s="22">
        <f t="shared" si="7"/>
        <v>248.92</v>
      </c>
      <c r="BL6" s="22">
        <f t="shared" si="7"/>
        <v>251.26</v>
      </c>
      <c r="BM6" s="22">
        <f t="shared" si="7"/>
        <v>255.84</v>
      </c>
      <c r="BN6" s="22">
        <f t="shared" si="7"/>
        <v>253.22</v>
      </c>
      <c r="BO6" s="21" t="str">
        <f>IF(BO7="","",IF(BO7="-","【-】","【"&amp;SUBSTITUTE(TEXT(BO7,"#,##0.00"),"-","△")&amp;"】"))</f>
        <v>【264.86】</v>
      </c>
      <c r="BP6" s="22">
        <f>IF(BP7="",NA(),BP7)</f>
        <v>114.68</v>
      </c>
      <c r="BQ6" s="22">
        <f t="shared" ref="BQ6:BY6" si="8">IF(BQ7="",NA(),BQ7)</f>
        <v>113.05</v>
      </c>
      <c r="BR6" s="22">
        <f t="shared" si="8"/>
        <v>108.24</v>
      </c>
      <c r="BS6" s="22">
        <f t="shared" si="8"/>
        <v>112.58</v>
      </c>
      <c r="BT6" s="22">
        <f t="shared" si="8"/>
        <v>114.11</v>
      </c>
      <c r="BU6" s="22">
        <f t="shared" si="8"/>
        <v>105.07</v>
      </c>
      <c r="BV6" s="22">
        <f t="shared" si="8"/>
        <v>107.54</v>
      </c>
      <c r="BW6" s="22">
        <f t="shared" si="8"/>
        <v>101.93</v>
      </c>
      <c r="BX6" s="22">
        <f t="shared" si="8"/>
        <v>102.36</v>
      </c>
      <c r="BY6" s="22">
        <f t="shared" si="8"/>
        <v>101.56</v>
      </c>
      <c r="BZ6" s="21" t="str">
        <f>IF(BZ7="","",IF(BZ7="-","【-】","【"&amp;SUBSTITUTE(TEXT(BZ7,"#,##0.00"),"-","△")&amp;"】"))</f>
        <v>【97.59】</v>
      </c>
      <c r="CA6" s="22">
        <f>IF(CA7="",NA(),CA7)</f>
        <v>133.91999999999999</v>
      </c>
      <c r="CB6" s="22">
        <f t="shared" ref="CB6:CJ6" si="9">IF(CB7="",NA(),CB7)</f>
        <v>136.58000000000001</v>
      </c>
      <c r="CC6" s="22">
        <f t="shared" si="9"/>
        <v>143.43</v>
      </c>
      <c r="CD6" s="22">
        <f t="shared" si="9"/>
        <v>140.37</v>
      </c>
      <c r="CE6" s="22">
        <f t="shared" si="9"/>
        <v>143.88</v>
      </c>
      <c r="CF6" s="22">
        <f t="shared" si="9"/>
        <v>153.71</v>
      </c>
      <c r="CG6" s="22">
        <f t="shared" si="9"/>
        <v>155.9</v>
      </c>
      <c r="CH6" s="22">
        <f t="shared" si="9"/>
        <v>162.47</v>
      </c>
      <c r="CI6" s="22">
        <f t="shared" si="9"/>
        <v>165.52</v>
      </c>
      <c r="CJ6" s="22">
        <f t="shared" si="9"/>
        <v>169.99</v>
      </c>
      <c r="CK6" s="21" t="str">
        <f>IF(CK7="","",IF(CK7="-","【-】","【"&amp;SUBSTITUTE(TEXT(CK7,"#,##0.00"),"-","△")&amp;"】"))</f>
        <v>【181.66】</v>
      </c>
      <c r="CL6" s="22">
        <f>IF(CL7="",NA(),CL7)</f>
        <v>79.69</v>
      </c>
      <c r="CM6" s="22">
        <f t="shared" ref="CM6:CU6" si="10">IF(CM7="",NA(),CM7)</f>
        <v>78.099999999999994</v>
      </c>
      <c r="CN6" s="22">
        <f t="shared" si="10"/>
        <v>76.47</v>
      </c>
      <c r="CO6" s="22">
        <f t="shared" si="10"/>
        <v>73.62</v>
      </c>
      <c r="CP6" s="22">
        <f t="shared" si="10"/>
        <v>71.48</v>
      </c>
      <c r="CQ6" s="22">
        <f t="shared" si="10"/>
        <v>64.41</v>
      </c>
      <c r="CR6" s="22">
        <f t="shared" si="10"/>
        <v>64.11</v>
      </c>
      <c r="CS6" s="22">
        <f t="shared" si="10"/>
        <v>63.81</v>
      </c>
      <c r="CT6" s="22">
        <f t="shared" si="10"/>
        <v>63.58</v>
      </c>
      <c r="CU6" s="22">
        <f t="shared" si="10"/>
        <v>64.13</v>
      </c>
      <c r="CV6" s="21" t="str">
        <f>IF(CV7="","",IF(CV7="-","【-】","【"&amp;SUBSTITUTE(TEXT(CV7,"#,##0.00"),"-","△")&amp;"】"))</f>
        <v>【60.21】</v>
      </c>
      <c r="CW6" s="22">
        <f>IF(CW7="",NA(),CW7)</f>
        <v>83.28</v>
      </c>
      <c r="CX6" s="22">
        <f t="shared" ref="CX6:DF6" si="11">IF(CX7="",NA(),CX7)</f>
        <v>83.88</v>
      </c>
      <c r="CY6" s="22">
        <f t="shared" si="11"/>
        <v>83.77</v>
      </c>
      <c r="CZ6" s="22">
        <f t="shared" si="11"/>
        <v>84.18</v>
      </c>
      <c r="DA6" s="22">
        <f t="shared" si="11"/>
        <v>85.2</v>
      </c>
      <c r="DB6" s="22">
        <f t="shared" si="11"/>
        <v>91.64</v>
      </c>
      <c r="DC6" s="22">
        <f t="shared" si="11"/>
        <v>92.09</v>
      </c>
      <c r="DD6" s="22">
        <f t="shared" si="11"/>
        <v>91.76</v>
      </c>
      <c r="DE6" s="22">
        <f t="shared" si="11"/>
        <v>91.22</v>
      </c>
      <c r="DF6" s="22">
        <f t="shared" si="11"/>
        <v>90.98</v>
      </c>
      <c r="DG6" s="21" t="str">
        <f>IF(DG7="","",IF(DG7="-","【-】","【"&amp;SUBSTITUTE(TEXT(DG7,"#,##0.00"),"-","△")&amp;"】"))</f>
        <v>【89.21】</v>
      </c>
      <c r="DH6" s="22">
        <f>IF(DH7="",NA(),DH7)</f>
        <v>44.98</v>
      </c>
      <c r="DI6" s="22">
        <f t="shared" ref="DI6:DQ6" si="12">IF(DI7="",NA(),DI7)</f>
        <v>45.34</v>
      </c>
      <c r="DJ6" s="22">
        <f t="shared" si="12"/>
        <v>45.49</v>
      </c>
      <c r="DK6" s="22">
        <f t="shared" si="12"/>
        <v>45.28</v>
      </c>
      <c r="DL6" s="22">
        <f t="shared" si="12"/>
        <v>45.71</v>
      </c>
      <c r="DM6" s="22">
        <f t="shared" si="12"/>
        <v>51.62</v>
      </c>
      <c r="DN6" s="22">
        <f t="shared" si="12"/>
        <v>52.16</v>
      </c>
      <c r="DO6" s="22">
        <f t="shared" si="12"/>
        <v>52.59</v>
      </c>
      <c r="DP6" s="22">
        <f t="shared" si="12"/>
        <v>52.74</v>
      </c>
      <c r="DQ6" s="22">
        <f t="shared" si="12"/>
        <v>53.15</v>
      </c>
      <c r="DR6" s="21" t="str">
        <f>IF(DR7="","",IF(DR7="-","【-】","【"&amp;SUBSTITUTE(TEXT(DR7,"#,##0.00"),"-","△")&amp;"】"))</f>
        <v>【52.41】</v>
      </c>
      <c r="DS6" s="22">
        <f>IF(DS7="",NA(),DS7)</f>
        <v>9.7799999999999994</v>
      </c>
      <c r="DT6" s="22">
        <f t="shared" ref="DT6:EB6" si="13">IF(DT7="",NA(),DT7)</f>
        <v>10.8</v>
      </c>
      <c r="DU6" s="22">
        <f t="shared" si="13"/>
        <v>11.41</v>
      </c>
      <c r="DV6" s="22">
        <f t="shared" si="13"/>
        <v>14.37</v>
      </c>
      <c r="DW6" s="22">
        <f t="shared" si="13"/>
        <v>12.82</v>
      </c>
      <c r="DX6" s="22">
        <f t="shared" si="13"/>
        <v>23.68</v>
      </c>
      <c r="DY6" s="22">
        <f t="shared" si="13"/>
        <v>25.76</v>
      </c>
      <c r="DZ6" s="22">
        <f t="shared" si="13"/>
        <v>27.51</v>
      </c>
      <c r="EA6" s="22">
        <f t="shared" si="13"/>
        <v>28.57</v>
      </c>
      <c r="EB6" s="22">
        <f t="shared" si="13"/>
        <v>29.7</v>
      </c>
      <c r="EC6" s="21" t="str">
        <f>IF(EC7="","",IF(EC7="-","【-】","【"&amp;SUBSTITUTE(TEXT(EC7,"#,##0.00"),"-","△")&amp;"】"))</f>
        <v>【26.78】</v>
      </c>
      <c r="ED6" s="22">
        <f>IF(ED7="",NA(),ED7)</f>
        <v>0.89</v>
      </c>
      <c r="EE6" s="22">
        <f t="shared" ref="EE6:EM6" si="14">IF(EE7="",NA(),EE7)</f>
        <v>0.93</v>
      </c>
      <c r="EF6" s="22">
        <f t="shared" si="14"/>
        <v>1.06</v>
      </c>
      <c r="EG6" s="22">
        <f t="shared" si="14"/>
        <v>0.79</v>
      </c>
      <c r="EH6" s="22">
        <f t="shared" si="14"/>
        <v>0.93</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15">
      <c r="A7" s="15"/>
      <c r="B7" s="24">
        <v>2024</v>
      </c>
      <c r="C7" s="24">
        <v>109193</v>
      </c>
      <c r="D7" s="24">
        <v>46</v>
      </c>
      <c r="E7" s="24">
        <v>1</v>
      </c>
      <c r="F7" s="24">
        <v>0</v>
      </c>
      <c r="G7" s="24">
        <v>1</v>
      </c>
      <c r="H7" s="24" t="s">
        <v>93</v>
      </c>
      <c r="I7" s="24" t="s">
        <v>94</v>
      </c>
      <c r="J7" s="24" t="s">
        <v>95</v>
      </c>
      <c r="K7" s="24" t="s">
        <v>96</v>
      </c>
      <c r="L7" s="24" t="s">
        <v>97</v>
      </c>
      <c r="M7" s="24" t="s">
        <v>98</v>
      </c>
      <c r="N7" s="25" t="s">
        <v>99</v>
      </c>
      <c r="O7" s="25">
        <v>75.08</v>
      </c>
      <c r="P7" s="25">
        <v>99.49</v>
      </c>
      <c r="Q7" s="25">
        <v>2750</v>
      </c>
      <c r="R7" s="25" t="s">
        <v>99</v>
      </c>
      <c r="S7" s="25" t="s">
        <v>99</v>
      </c>
      <c r="T7" s="25" t="s">
        <v>99</v>
      </c>
      <c r="U7" s="25">
        <v>444181</v>
      </c>
      <c r="V7" s="25">
        <v>423.2</v>
      </c>
      <c r="W7" s="25">
        <v>1049.58</v>
      </c>
      <c r="X7" s="25">
        <v>116.58</v>
      </c>
      <c r="Y7" s="25">
        <v>115.77</v>
      </c>
      <c r="Z7" s="25">
        <v>111.71</v>
      </c>
      <c r="AA7" s="25">
        <v>114.79</v>
      </c>
      <c r="AB7" s="25">
        <v>116.16</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284.97000000000003</v>
      </c>
      <c r="AU7" s="25">
        <v>180.74</v>
      </c>
      <c r="AV7" s="25">
        <v>171.14</v>
      </c>
      <c r="AW7" s="25">
        <v>155.22999999999999</v>
      </c>
      <c r="AX7" s="25">
        <v>156.25</v>
      </c>
      <c r="AY7" s="25">
        <v>239.45</v>
      </c>
      <c r="AZ7" s="25">
        <v>246.01</v>
      </c>
      <c r="BA7" s="25">
        <v>228.89</v>
      </c>
      <c r="BB7" s="25">
        <v>232.66</v>
      </c>
      <c r="BC7" s="25">
        <v>217.12</v>
      </c>
      <c r="BD7" s="25">
        <v>239.69</v>
      </c>
      <c r="BE7" s="25">
        <v>326.83</v>
      </c>
      <c r="BF7" s="25">
        <v>328.88</v>
      </c>
      <c r="BG7" s="25">
        <v>334.74</v>
      </c>
      <c r="BH7" s="25">
        <v>332.93</v>
      </c>
      <c r="BI7" s="25">
        <v>323.24</v>
      </c>
      <c r="BJ7" s="25">
        <v>259.56</v>
      </c>
      <c r="BK7" s="25">
        <v>248.92</v>
      </c>
      <c r="BL7" s="25">
        <v>251.26</v>
      </c>
      <c r="BM7" s="25">
        <v>255.84</v>
      </c>
      <c r="BN7" s="25">
        <v>253.22</v>
      </c>
      <c r="BO7" s="25">
        <v>264.86</v>
      </c>
      <c r="BP7" s="25">
        <v>114.68</v>
      </c>
      <c r="BQ7" s="25">
        <v>113.05</v>
      </c>
      <c r="BR7" s="25">
        <v>108.24</v>
      </c>
      <c r="BS7" s="25">
        <v>112.58</v>
      </c>
      <c r="BT7" s="25">
        <v>114.11</v>
      </c>
      <c r="BU7" s="25">
        <v>105.07</v>
      </c>
      <c r="BV7" s="25">
        <v>107.54</v>
      </c>
      <c r="BW7" s="25">
        <v>101.93</v>
      </c>
      <c r="BX7" s="25">
        <v>102.36</v>
      </c>
      <c r="BY7" s="25">
        <v>101.56</v>
      </c>
      <c r="BZ7" s="25">
        <v>97.59</v>
      </c>
      <c r="CA7" s="25">
        <v>133.91999999999999</v>
      </c>
      <c r="CB7" s="25">
        <v>136.58000000000001</v>
      </c>
      <c r="CC7" s="25">
        <v>143.43</v>
      </c>
      <c r="CD7" s="25">
        <v>140.37</v>
      </c>
      <c r="CE7" s="25">
        <v>143.88</v>
      </c>
      <c r="CF7" s="25">
        <v>153.71</v>
      </c>
      <c r="CG7" s="25">
        <v>155.9</v>
      </c>
      <c r="CH7" s="25">
        <v>162.47</v>
      </c>
      <c r="CI7" s="25">
        <v>165.52</v>
      </c>
      <c r="CJ7" s="25">
        <v>169.99</v>
      </c>
      <c r="CK7" s="25">
        <v>181.66</v>
      </c>
      <c r="CL7" s="25">
        <v>79.69</v>
      </c>
      <c r="CM7" s="25">
        <v>78.099999999999994</v>
      </c>
      <c r="CN7" s="25">
        <v>76.47</v>
      </c>
      <c r="CO7" s="25">
        <v>73.62</v>
      </c>
      <c r="CP7" s="25">
        <v>71.48</v>
      </c>
      <c r="CQ7" s="25">
        <v>64.41</v>
      </c>
      <c r="CR7" s="25">
        <v>64.11</v>
      </c>
      <c r="CS7" s="25">
        <v>63.81</v>
      </c>
      <c r="CT7" s="25">
        <v>63.58</v>
      </c>
      <c r="CU7" s="25">
        <v>64.13</v>
      </c>
      <c r="CV7" s="25">
        <v>60.21</v>
      </c>
      <c r="CW7" s="25">
        <v>83.28</v>
      </c>
      <c r="CX7" s="25">
        <v>83.88</v>
      </c>
      <c r="CY7" s="25">
        <v>83.77</v>
      </c>
      <c r="CZ7" s="25">
        <v>84.18</v>
      </c>
      <c r="DA7" s="25">
        <v>85.2</v>
      </c>
      <c r="DB7" s="25">
        <v>91.64</v>
      </c>
      <c r="DC7" s="25">
        <v>92.09</v>
      </c>
      <c r="DD7" s="25">
        <v>91.76</v>
      </c>
      <c r="DE7" s="25">
        <v>91.22</v>
      </c>
      <c r="DF7" s="25">
        <v>90.98</v>
      </c>
      <c r="DG7" s="25">
        <v>89.21</v>
      </c>
      <c r="DH7" s="25">
        <v>44.98</v>
      </c>
      <c r="DI7" s="25">
        <v>45.34</v>
      </c>
      <c r="DJ7" s="25">
        <v>45.49</v>
      </c>
      <c r="DK7" s="25">
        <v>45.28</v>
      </c>
      <c r="DL7" s="25">
        <v>45.71</v>
      </c>
      <c r="DM7" s="25">
        <v>51.62</v>
      </c>
      <c r="DN7" s="25">
        <v>52.16</v>
      </c>
      <c r="DO7" s="25">
        <v>52.59</v>
      </c>
      <c r="DP7" s="25">
        <v>52.74</v>
      </c>
      <c r="DQ7" s="25">
        <v>53.15</v>
      </c>
      <c r="DR7" s="25">
        <v>52.41</v>
      </c>
      <c r="DS7" s="25">
        <v>9.7799999999999994</v>
      </c>
      <c r="DT7" s="25">
        <v>10.8</v>
      </c>
      <c r="DU7" s="25">
        <v>11.41</v>
      </c>
      <c r="DV7" s="25">
        <v>14.37</v>
      </c>
      <c r="DW7" s="25">
        <v>12.82</v>
      </c>
      <c r="DX7" s="25">
        <v>23.68</v>
      </c>
      <c r="DY7" s="25">
        <v>25.76</v>
      </c>
      <c r="DZ7" s="25">
        <v>27.51</v>
      </c>
      <c r="EA7" s="25">
        <v>28.57</v>
      </c>
      <c r="EB7" s="25">
        <v>29.7</v>
      </c>
      <c r="EC7" s="25">
        <v>26.78</v>
      </c>
      <c r="ED7" s="25">
        <v>0.89</v>
      </c>
      <c r="EE7" s="25">
        <v>0.93</v>
      </c>
      <c r="EF7" s="25">
        <v>1.06</v>
      </c>
      <c r="EG7" s="25">
        <v>0.79</v>
      </c>
      <c r="EH7" s="25">
        <v>0.93</v>
      </c>
      <c r="EI7" s="25">
        <v>0.79</v>
      </c>
      <c r="EJ7" s="25">
        <v>0.75</v>
      </c>
      <c r="EK7" s="25">
        <v>0.78</v>
      </c>
      <c r="EL7" s="25">
        <v>0.73</v>
      </c>
      <c r="EM7" s="25">
        <v>0.69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群馬東部水道企業団</cp:lastModifiedBy>
  <cp:lastPrinted>2026-01-19T00:35:34Z</cp:lastPrinted>
  <dcterms:created xsi:type="dcterms:W3CDTF">2025-12-12T09:13:47Z</dcterms:created>
  <dcterms:modified xsi:type="dcterms:W3CDTF">2026-01-19T05:28:47Z</dcterms:modified>
  <cp:category/>
</cp:coreProperties>
</file>